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repowering-my.sharepoint.com/personal/afsheen_rashid_repowering_org_uk/Documents/Root/Repowering/NEW STRUCTURE/3. Projects/Live/46. CEN - Community Energy Newham/08. Share Offers &amp; Register/Share Offer 2026 - Two schools/CEN Share Offer working files/"/>
    </mc:Choice>
  </mc:AlternateContent>
  <xr:revisionPtr revIDLastSave="401" documentId="11_F25DC773A252ABDACC10486EB1DB6D165BDE58EB" xr6:coauthVersionLast="47" xr6:coauthVersionMax="47" xr10:uidLastSave="{E71FD7E6-8890-4B31-8A54-246193902C85}"/>
  <bookViews>
    <workbookView xWindow="-120" yWindow="-120" windowWidth="24240" windowHeight="13140" xr2:uid="{00000000-000D-0000-FFFF-FFFF00000000}"/>
  </bookViews>
  <sheets>
    <sheet name="Calculate your share interest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2" l="1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C15" i="2"/>
  <c r="C21" i="2"/>
  <c r="C13" i="2" l="1"/>
  <c r="C14" i="2" l="1"/>
  <c r="C18" i="2" s="1"/>
  <c r="D13" i="2"/>
  <c r="C16" i="2" l="1"/>
  <c r="C17" i="2" s="1"/>
  <c r="D14" i="2"/>
  <c r="D16" i="2" s="1"/>
  <c r="E13" i="2"/>
  <c r="D17" i="2" l="1"/>
  <c r="D18" i="2"/>
  <c r="E14" i="2"/>
  <c r="E16" i="2" s="1"/>
  <c r="F13" i="2"/>
  <c r="E17" i="2" l="1"/>
  <c r="E18" i="2"/>
  <c r="F14" i="2"/>
  <c r="F16" i="2" s="1"/>
  <c r="G13" i="2"/>
  <c r="F17" i="2" l="1"/>
  <c r="F18" i="2"/>
  <c r="H13" i="2"/>
  <c r="G14" i="2"/>
  <c r="G16" i="2" s="1"/>
  <c r="G17" i="2" l="1"/>
  <c r="G18" i="2"/>
  <c r="I13" i="2"/>
  <c r="H14" i="2"/>
  <c r="H16" i="2" s="1"/>
  <c r="H17" i="2" l="1"/>
  <c r="H18" i="2"/>
  <c r="J13" i="2"/>
  <c r="I14" i="2"/>
  <c r="I16" i="2" s="1"/>
  <c r="I17" i="2" l="1"/>
  <c r="I18" i="2"/>
  <c r="J14" i="2"/>
  <c r="J16" i="2" s="1"/>
  <c r="K13" i="2"/>
  <c r="J17" i="2" l="1"/>
  <c r="J18" i="2"/>
  <c r="K14" i="2"/>
  <c r="K16" i="2" s="1"/>
  <c r="L13" i="2"/>
  <c r="K17" i="2" l="1"/>
  <c r="K18" i="2"/>
  <c r="L14" i="2"/>
  <c r="L16" i="2" s="1"/>
  <c r="M13" i="2"/>
  <c r="L17" i="2" l="1"/>
  <c r="L18" i="2"/>
  <c r="M14" i="2"/>
  <c r="N13" i="2"/>
  <c r="M16" i="2" l="1"/>
  <c r="M17" i="2" s="1"/>
  <c r="M18" i="2"/>
  <c r="N14" i="2"/>
  <c r="O13" i="2"/>
  <c r="N16" i="2" l="1"/>
  <c r="N17" i="2" s="1"/>
  <c r="N18" i="2"/>
  <c r="P13" i="2"/>
  <c r="O14" i="2"/>
  <c r="O16" i="2" l="1"/>
  <c r="O17" i="2" s="1"/>
  <c r="O18" i="2"/>
  <c r="Q13" i="2"/>
  <c r="P14" i="2"/>
  <c r="P16" i="2" l="1"/>
  <c r="P17" i="2" s="1"/>
  <c r="P18" i="2"/>
  <c r="R13" i="2"/>
  <c r="Q14" i="2"/>
  <c r="Q16" i="2" l="1"/>
  <c r="Q17" i="2" s="1"/>
  <c r="Q18" i="2"/>
  <c r="R14" i="2"/>
  <c r="R16" i="2" l="1"/>
  <c r="R17" i="2" s="1"/>
  <c r="C22" i="2" s="1"/>
  <c r="R18" i="2"/>
</calcChain>
</file>

<file path=xl/sharedStrings.xml><?xml version="1.0" encoding="utf-8"?>
<sst xmlns="http://schemas.openxmlformats.org/spreadsheetml/2006/main" count="34" uniqueCount="34">
  <si>
    <t>How to use this calculator</t>
  </si>
  <si>
    <t xml:space="preserve">Step 1. </t>
  </si>
  <si>
    <t>Insert your desired investment amount in the field 'I would like to invest:'</t>
  </si>
  <si>
    <t xml:space="preserve">Step 2. </t>
  </si>
  <si>
    <t>Review your calculated annual interest and repaid capital over the lifetime of the project</t>
  </si>
  <si>
    <t>I would like to invest:</t>
  </si>
  <si>
    <t>Annual interest of remaining capital</t>
  </si>
  <si>
    <t>Remaining Capital</t>
  </si>
  <si>
    <t>Share interest</t>
  </si>
  <si>
    <t>Capital repayment</t>
  </si>
  <si>
    <t>Total annual payment</t>
  </si>
  <si>
    <t>Cumulative</t>
  </si>
  <si>
    <t>Cumulative share interest</t>
  </si>
  <si>
    <t>What you'll put in:</t>
  </si>
  <si>
    <t>What you'll get back:</t>
  </si>
  <si>
    <t>Total capital repayments:</t>
  </si>
  <si>
    <r>
      <t xml:space="preserve">If you have any issues using this calculator, please contact </t>
    </r>
    <r>
      <rPr>
        <b/>
        <u/>
        <sz val="20"/>
        <color rgb="FF00B0F0"/>
        <rFont val="Calibri"/>
        <family val="2"/>
        <scheme val="minor"/>
      </rPr>
      <t>info@repowering.org.uk</t>
    </r>
    <r>
      <rPr>
        <b/>
        <sz val="20"/>
        <color rgb="FF00B0F0"/>
        <rFont val="Calibri"/>
        <family val="2"/>
        <scheme val="minor"/>
      </rPr>
      <t>.</t>
    </r>
  </si>
  <si>
    <t>Year 1
2026/27</t>
  </si>
  <si>
    <t>Year 2
2027/28</t>
  </si>
  <si>
    <t>Year 3
2028/29</t>
  </si>
  <si>
    <t>Year 4
2029/30</t>
  </si>
  <si>
    <t>Year 5
2030/31</t>
  </si>
  <si>
    <t>Year 6
2031/32</t>
  </si>
  <si>
    <t>Year 7
2032/33</t>
  </si>
  <si>
    <t>Year 8
2033/34</t>
  </si>
  <si>
    <t>Year 9
2034/35</t>
  </si>
  <si>
    <t>Year 10
2035/36</t>
  </si>
  <si>
    <t>Year 11
2036/37</t>
  </si>
  <si>
    <t>Year 12
2037/38</t>
  </si>
  <si>
    <t>Year 13
2038/39</t>
  </si>
  <si>
    <t>Year 14
2039/40</t>
  </si>
  <si>
    <t>Year 15
2040/41</t>
  </si>
  <si>
    <t>Year 16
2041/42</t>
  </si>
  <si>
    <t>notes: year 1 is only half a year, so capital and interest are lower than full years.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</si>
</sst>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£&quot;#,##0;[Red]\-&quot;£&quot;#,##0"/>
    <numFmt numFmtId="8" formatCode="&quot;£&quot;#,##0.00;[Red]\-&quot;£&quot;#,##0.00"/>
    <numFmt numFmtId="44" formatCode="_-&quot;£&quot;* #,##0.00_-;\-&quot;£&quot;* #,##0.00_-;_-&quot;£&quot;* &quot;-&quot;??_-;_-@_-"/>
    <numFmt numFmtId="164" formatCode="_-[$£-809]* #,##0.00_-;\-[$£-809]* #,##0.00_-;_-[$£-809]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theme="2" tint="-0.249977111117893"/>
      <name val="Calibri"/>
      <family val="2"/>
      <scheme val="minor"/>
    </font>
    <font>
      <b/>
      <sz val="18"/>
      <color rgb="FF00B0F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rgb="FF00B0F0"/>
      <name val="Calibri"/>
      <family val="2"/>
      <scheme val="minor"/>
    </font>
    <font>
      <b/>
      <u/>
      <sz val="20"/>
      <color rgb="FF00B0F0"/>
      <name val="Calibri"/>
      <family val="2"/>
      <scheme val="minor"/>
    </font>
    <font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4FD2FB"/>
        <bgColor indexed="64"/>
      </patternFill>
    </fill>
    <fill>
      <patternFill patternType="solid">
        <fgColor rgb="FFCC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/>
      <right style="medium">
        <color rgb="FF00B0F0"/>
      </right>
      <top style="medium">
        <color rgb="FF00B0F0"/>
      </top>
      <bottom style="medium">
        <color rgb="FF00B0F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/>
    <xf numFmtId="0" fontId="3" fillId="2" borderId="0" xfId="0" applyFont="1" applyFill="1"/>
    <xf numFmtId="0" fontId="4" fillId="2" borderId="1" xfId="0" applyFont="1" applyFill="1" applyBorder="1"/>
    <xf numFmtId="0" fontId="5" fillId="2" borderId="1" xfId="0" applyFont="1" applyFill="1" applyBorder="1"/>
    <xf numFmtId="8" fontId="5" fillId="2" borderId="1" xfId="0" applyNumberFormat="1" applyFont="1" applyFill="1" applyBorder="1" applyAlignment="1">
      <alignment horizontal="center" vertical="center"/>
    </xf>
    <xf numFmtId="8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/>
    <xf numFmtId="8" fontId="3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/>
    <xf numFmtId="0" fontId="3" fillId="3" borderId="0" xfId="0" applyFont="1" applyFill="1"/>
    <xf numFmtId="0" fontId="3" fillId="4" borderId="0" xfId="0" applyFont="1" applyFill="1"/>
    <xf numFmtId="0" fontId="4" fillId="4" borderId="0" xfId="0" applyFont="1" applyFill="1"/>
    <xf numFmtId="44" fontId="3" fillId="2" borderId="2" xfId="1" applyFont="1" applyFill="1" applyBorder="1" applyProtection="1">
      <protection locked="0"/>
    </xf>
    <xf numFmtId="6" fontId="3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/>
    <xf numFmtId="9" fontId="3" fillId="4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/>
    <xf numFmtId="44" fontId="3" fillId="2" borderId="3" xfId="0" applyNumberFormat="1" applyFont="1" applyFill="1" applyBorder="1"/>
    <xf numFmtId="0" fontId="3" fillId="5" borderId="1" xfId="0" applyFont="1" applyFill="1" applyBorder="1"/>
    <xf numFmtId="8" fontId="3" fillId="5" borderId="1" xfId="0" applyNumberFormat="1" applyFont="1" applyFill="1" applyBorder="1" applyAlignment="1">
      <alignment horizontal="center" vertical="center"/>
    </xf>
    <xf numFmtId="0" fontId="8" fillId="2" borderId="0" xfId="0" applyFont="1" applyFill="1"/>
    <xf numFmtId="164" fontId="7" fillId="2" borderId="0" xfId="0" applyNumberFormat="1" applyFont="1" applyFill="1"/>
    <xf numFmtId="0" fontId="0" fillId="2" borderId="0" xfId="0" applyFill="1"/>
    <xf numFmtId="0" fontId="7" fillId="2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4" fontId="10" fillId="2" borderId="0" xfId="0" applyNumberFormat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CCFFFF"/>
      <color rgb="FF4FD2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90505-0F09-49EA-9916-F413AB44298F}">
  <dimension ref="B2:S33"/>
  <sheetViews>
    <sheetView tabSelected="1" zoomScale="60" zoomScaleNormal="60" workbookViewId="0">
      <selection activeCell="C9" sqref="C9"/>
    </sheetView>
  </sheetViews>
  <sheetFormatPr defaultColWidth="14.28515625" defaultRowHeight="21" x14ac:dyDescent="0.35"/>
  <cols>
    <col min="1" max="1" width="8.85546875" style="1" customWidth="1"/>
    <col min="2" max="2" width="52.7109375" style="1" customWidth="1"/>
    <col min="3" max="3" width="25.5703125" style="1" customWidth="1"/>
    <col min="4" max="4" width="23" style="1" customWidth="1"/>
    <col min="5" max="5" width="20.7109375" style="1" customWidth="1"/>
    <col min="6" max="6" width="21.140625" style="1" customWidth="1"/>
    <col min="7" max="7" width="22.42578125" style="1" customWidth="1"/>
    <col min="8" max="8" width="18.7109375" style="1" customWidth="1"/>
    <col min="9" max="9" width="19.5703125" style="1" customWidth="1"/>
    <col min="10" max="10" width="18.85546875" style="1" customWidth="1"/>
    <col min="11" max="11" width="20.7109375" style="1" customWidth="1"/>
    <col min="12" max="12" width="20.28515625" style="1" customWidth="1"/>
    <col min="13" max="13" width="21" style="1" customWidth="1"/>
    <col min="14" max="15" width="20.5703125" style="1" customWidth="1"/>
    <col min="16" max="16" width="20.28515625" style="1" customWidth="1"/>
    <col min="17" max="17" width="19.42578125" style="1" customWidth="1"/>
    <col min="18" max="18" width="19.140625" style="1" customWidth="1"/>
    <col min="19" max="16384" width="14.28515625" style="1"/>
  </cols>
  <sheetData>
    <row r="2" spans="2:18" ht="23.25" x14ac:dyDescent="0.35">
      <c r="B2" s="11" t="s">
        <v>0</v>
      </c>
    </row>
    <row r="3" spans="2:18" s="3" customFormat="1" ht="23.25" x14ac:dyDescent="0.35"/>
    <row r="4" spans="2:18" s="3" customFormat="1" ht="23.25" x14ac:dyDescent="0.35">
      <c r="B4" s="12" t="s">
        <v>1</v>
      </c>
      <c r="C4" s="13" t="s">
        <v>2</v>
      </c>
      <c r="D4" s="14"/>
      <c r="E4" s="14"/>
      <c r="F4" s="14"/>
      <c r="G4" s="14"/>
      <c r="H4" s="14"/>
    </row>
    <row r="5" spans="2:18" s="3" customFormat="1" ht="23.25" x14ac:dyDescent="0.35"/>
    <row r="6" spans="2:18" s="3" customFormat="1" ht="23.25" x14ac:dyDescent="0.35">
      <c r="B6" s="12" t="s">
        <v>3</v>
      </c>
      <c r="C6" s="13" t="s">
        <v>4</v>
      </c>
      <c r="D6" s="14"/>
      <c r="E6" s="14"/>
      <c r="F6" s="14"/>
      <c r="G6" s="14"/>
      <c r="H6" s="14"/>
    </row>
    <row r="7" spans="2:18" s="3" customFormat="1" ht="23.25" x14ac:dyDescent="0.35">
      <c r="B7" s="4"/>
      <c r="C7" s="4"/>
    </row>
    <row r="8" spans="2:18" s="3" customFormat="1" ht="24" thickBot="1" x14ac:dyDescent="0.4"/>
    <row r="9" spans="2:18" ht="24" thickBot="1" x14ac:dyDescent="0.4">
      <c r="B9" s="4" t="s">
        <v>5</v>
      </c>
      <c r="C9" s="15">
        <v>100</v>
      </c>
    </row>
    <row r="11" spans="2:18" s="2" customFormat="1" ht="46.5" x14ac:dyDescent="0.25">
      <c r="B11" s="16"/>
      <c r="C11" s="27" t="s">
        <v>17</v>
      </c>
      <c r="D11" s="27" t="s">
        <v>18</v>
      </c>
      <c r="E11" s="27" t="s">
        <v>19</v>
      </c>
      <c r="F11" s="27" t="s">
        <v>20</v>
      </c>
      <c r="G11" s="27" t="s">
        <v>21</v>
      </c>
      <c r="H11" s="27" t="s">
        <v>22</v>
      </c>
      <c r="I11" s="27" t="s">
        <v>23</v>
      </c>
      <c r="J11" s="27" t="s">
        <v>24</v>
      </c>
      <c r="K11" s="27" t="s">
        <v>25</v>
      </c>
      <c r="L11" s="27" t="s">
        <v>26</v>
      </c>
      <c r="M11" s="27" t="s">
        <v>27</v>
      </c>
      <c r="N11" s="27" t="s">
        <v>28</v>
      </c>
      <c r="O11" s="27" t="s">
        <v>29</v>
      </c>
      <c r="P11" s="27" t="s">
        <v>30</v>
      </c>
      <c r="Q11" s="27" t="s">
        <v>31</v>
      </c>
      <c r="R11" s="27" t="s">
        <v>32</v>
      </c>
    </row>
    <row r="12" spans="2:18" ht="27.75" customHeight="1" x14ac:dyDescent="0.35">
      <c r="B12" s="17" t="s">
        <v>6</v>
      </c>
      <c r="C12" s="18">
        <v>0.03</v>
      </c>
      <c r="D12" s="18">
        <v>0.03</v>
      </c>
      <c r="E12" s="18">
        <v>0.03</v>
      </c>
      <c r="F12" s="18">
        <v>0.03</v>
      </c>
      <c r="G12" s="18">
        <v>0.03</v>
      </c>
      <c r="H12" s="18">
        <v>0.03</v>
      </c>
      <c r="I12" s="18">
        <v>0.03</v>
      </c>
      <c r="J12" s="18">
        <v>0.03</v>
      </c>
      <c r="K12" s="18">
        <v>0.03</v>
      </c>
      <c r="L12" s="18">
        <v>0.03</v>
      </c>
      <c r="M12" s="18">
        <v>0.03</v>
      </c>
      <c r="N12" s="18">
        <v>0.03</v>
      </c>
      <c r="O12" s="18">
        <v>0.03</v>
      </c>
      <c r="P12" s="18">
        <v>0.03</v>
      </c>
      <c r="Q12" s="18">
        <v>0.03</v>
      </c>
      <c r="R12" s="18">
        <v>0.03</v>
      </c>
    </row>
    <row r="13" spans="2:18" ht="23.25" hidden="1" x14ac:dyDescent="0.35">
      <c r="B13" s="6" t="s">
        <v>7</v>
      </c>
      <c r="C13" s="7">
        <f>C9</f>
        <v>100</v>
      </c>
      <c r="D13" s="7">
        <f>C13-C15</f>
        <v>96.770297617441514</v>
      </c>
      <c r="E13" s="7">
        <f t="shared" ref="E13:R13" si="0">D13-D15</f>
        <v>90.310899597960116</v>
      </c>
      <c r="F13" s="7">
        <f t="shared" si="0"/>
        <v>83.851501578478718</v>
      </c>
      <c r="G13" s="7">
        <f t="shared" si="0"/>
        <v>77.39210355899732</v>
      </c>
      <c r="H13" s="7">
        <f t="shared" si="0"/>
        <v>70.932705539515922</v>
      </c>
      <c r="I13" s="7">
        <f t="shared" si="0"/>
        <v>64.473307520034524</v>
      </c>
      <c r="J13" s="7">
        <f t="shared" si="0"/>
        <v>58.013909500553126</v>
      </c>
      <c r="K13" s="7">
        <f t="shared" si="0"/>
        <v>51.554511481071728</v>
      </c>
      <c r="L13" s="7">
        <f t="shared" si="0"/>
        <v>45.09511346159033</v>
      </c>
      <c r="M13" s="7">
        <f t="shared" si="0"/>
        <v>38.635715442108932</v>
      </c>
      <c r="N13" s="7">
        <f t="shared" si="0"/>
        <v>32.176317422627534</v>
      </c>
      <c r="O13" s="7">
        <f t="shared" si="0"/>
        <v>25.716919403146139</v>
      </c>
      <c r="P13" s="7">
        <f t="shared" si="0"/>
        <v>19.257521383664745</v>
      </c>
      <c r="Q13" s="7">
        <f t="shared" si="0"/>
        <v>12.798123364183351</v>
      </c>
      <c r="R13" s="7">
        <f t="shared" si="0"/>
        <v>6.3387253447019551</v>
      </c>
    </row>
    <row r="14" spans="2:18" ht="23.25" x14ac:dyDescent="0.35">
      <c r="B14" s="5" t="s">
        <v>8</v>
      </c>
      <c r="C14" s="8">
        <f>C13*(C12/2)</f>
        <v>1.5</v>
      </c>
      <c r="D14" s="8">
        <f>D13*D12</f>
        <v>2.9031089285232454</v>
      </c>
      <c r="E14" s="8">
        <f>E13*E12</f>
        <v>2.7093269879388036</v>
      </c>
      <c r="F14" s="8">
        <f t="shared" ref="F14:R14" si="1">F13*F12</f>
        <v>2.5155450473543612</v>
      </c>
      <c r="G14" s="8">
        <f t="shared" si="1"/>
        <v>2.3217631067699194</v>
      </c>
      <c r="H14" s="8">
        <f t="shared" si="1"/>
        <v>2.1279811661854775</v>
      </c>
      <c r="I14" s="8">
        <f t="shared" si="1"/>
        <v>1.9341992256010356</v>
      </c>
      <c r="J14" s="8">
        <f t="shared" si="1"/>
        <v>1.7404172850165938</v>
      </c>
      <c r="K14" s="8">
        <f t="shared" si="1"/>
        <v>1.5466353444321519</v>
      </c>
      <c r="L14" s="8">
        <f t="shared" si="1"/>
        <v>1.3528534038477098</v>
      </c>
      <c r="M14" s="8">
        <f t="shared" si="1"/>
        <v>1.1590714632632679</v>
      </c>
      <c r="N14" s="8">
        <f t="shared" si="1"/>
        <v>0.96528952267882595</v>
      </c>
      <c r="O14" s="8">
        <f t="shared" si="1"/>
        <v>0.77150758209438419</v>
      </c>
      <c r="P14" s="8">
        <f t="shared" si="1"/>
        <v>0.57772564150994232</v>
      </c>
      <c r="Q14" s="8">
        <f t="shared" si="1"/>
        <v>0.38394370092550051</v>
      </c>
      <c r="R14" s="8">
        <f t="shared" si="1"/>
        <v>0.19016176034105864</v>
      </c>
    </row>
    <row r="15" spans="2:18" ht="26.25" customHeight="1" x14ac:dyDescent="0.35">
      <c r="B15" s="5" t="s">
        <v>9</v>
      </c>
      <c r="C15" s="8">
        <f t="shared" ref="C15:R15" si="2">(C29/$B$28)*$C$9</f>
        <v>3.2297023825584845</v>
      </c>
      <c r="D15" s="8">
        <f t="shared" si="2"/>
        <v>6.4593980194813954</v>
      </c>
      <c r="E15" s="8">
        <f t="shared" si="2"/>
        <v>6.4593980194813954</v>
      </c>
      <c r="F15" s="8">
        <f t="shared" si="2"/>
        <v>6.4593980194813954</v>
      </c>
      <c r="G15" s="8">
        <f t="shared" si="2"/>
        <v>6.4593980194813954</v>
      </c>
      <c r="H15" s="8">
        <f t="shared" si="2"/>
        <v>6.4593980194813954</v>
      </c>
      <c r="I15" s="8">
        <f t="shared" si="2"/>
        <v>6.4593980194813954</v>
      </c>
      <c r="J15" s="8">
        <f t="shared" si="2"/>
        <v>6.4593980194813954</v>
      </c>
      <c r="K15" s="8">
        <f t="shared" si="2"/>
        <v>6.4593980194813954</v>
      </c>
      <c r="L15" s="8">
        <f t="shared" si="2"/>
        <v>6.4593980194813954</v>
      </c>
      <c r="M15" s="8">
        <f t="shared" si="2"/>
        <v>6.4593980194813954</v>
      </c>
      <c r="N15" s="8">
        <f t="shared" si="2"/>
        <v>6.4593980194813954</v>
      </c>
      <c r="O15" s="8">
        <f t="shared" si="2"/>
        <v>6.4593980194813954</v>
      </c>
      <c r="P15" s="8">
        <f t="shared" si="2"/>
        <v>6.4593980194813954</v>
      </c>
      <c r="Q15" s="8">
        <f t="shared" si="2"/>
        <v>6.4593980194813954</v>
      </c>
      <c r="R15" s="8">
        <f t="shared" si="2"/>
        <v>6.4593980194813954</v>
      </c>
    </row>
    <row r="16" spans="2:18" ht="24.75" customHeight="1" x14ac:dyDescent="0.35">
      <c r="B16" s="9" t="s">
        <v>10</v>
      </c>
      <c r="C16" s="10">
        <f t="shared" ref="C16:H16" si="3">SUM(C14:C15)</f>
        <v>4.7297023825584841</v>
      </c>
      <c r="D16" s="10">
        <f t="shared" si="3"/>
        <v>9.3625069480046399</v>
      </c>
      <c r="E16" s="10">
        <f t="shared" si="3"/>
        <v>9.1687250074201998</v>
      </c>
      <c r="F16" s="10">
        <f t="shared" si="3"/>
        <v>8.9749430668357562</v>
      </c>
      <c r="G16" s="10">
        <f t="shared" si="3"/>
        <v>8.7811611262513143</v>
      </c>
      <c r="H16" s="10">
        <f t="shared" si="3"/>
        <v>8.5873791856668724</v>
      </c>
      <c r="I16" s="10">
        <f t="shared" ref="I16:R16" si="4">SUM(I14:I15)</f>
        <v>8.3935972450824305</v>
      </c>
      <c r="J16" s="10">
        <f t="shared" si="4"/>
        <v>8.1998153044979887</v>
      </c>
      <c r="K16" s="10">
        <f t="shared" si="4"/>
        <v>8.0060333639135468</v>
      </c>
      <c r="L16" s="10">
        <f t="shared" si="4"/>
        <v>7.8122514233291049</v>
      </c>
      <c r="M16" s="10">
        <f t="shared" si="4"/>
        <v>7.6184694827446631</v>
      </c>
      <c r="N16" s="10">
        <f t="shared" si="4"/>
        <v>7.4246875421602212</v>
      </c>
      <c r="O16" s="10">
        <f t="shared" si="4"/>
        <v>7.2309056015757793</v>
      </c>
      <c r="P16" s="10">
        <f t="shared" si="4"/>
        <v>7.0371236609913375</v>
      </c>
      <c r="Q16" s="10">
        <f t="shared" si="4"/>
        <v>6.8433417204068956</v>
      </c>
      <c r="R16" s="10">
        <f t="shared" si="4"/>
        <v>6.6495597798224537</v>
      </c>
    </row>
    <row r="17" spans="2:19" ht="24.75" customHeight="1" x14ac:dyDescent="0.35">
      <c r="B17" s="21" t="s">
        <v>11</v>
      </c>
      <c r="C17" s="22">
        <f>C16</f>
        <v>4.7297023825584841</v>
      </c>
      <c r="D17" s="22">
        <f>D16+C17</f>
        <v>14.092209330563124</v>
      </c>
      <c r="E17" s="22">
        <f>D17+E16</f>
        <v>23.260934337983322</v>
      </c>
      <c r="F17" s="22">
        <f>E17+F16</f>
        <v>32.235877404819078</v>
      </c>
      <c r="G17" s="22">
        <f>F17+G16</f>
        <v>41.017038531070391</v>
      </c>
      <c r="H17" s="22">
        <f t="shared" ref="H17:R17" si="5">G17+H16</f>
        <v>49.60441771673726</v>
      </c>
      <c r="I17" s="22">
        <f t="shared" si="5"/>
        <v>57.998014961819692</v>
      </c>
      <c r="J17" s="22">
        <f t="shared" si="5"/>
        <v>66.197830266317681</v>
      </c>
      <c r="K17" s="22">
        <f t="shared" si="5"/>
        <v>74.203863630231226</v>
      </c>
      <c r="L17" s="22">
        <f t="shared" si="5"/>
        <v>82.016115053560327</v>
      </c>
      <c r="M17" s="22">
        <f t="shared" si="5"/>
        <v>89.634584536304985</v>
      </c>
      <c r="N17" s="22">
        <f t="shared" si="5"/>
        <v>97.059272078465199</v>
      </c>
      <c r="O17" s="22">
        <f t="shared" si="5"/>
        <v>104.29017768004098</v>
      </c>
      <c r="P17" s="22">
        <f t="shared" si="5"/>
        <v>111.32730134103232</v>
      </c>
      <c r="Q17" s="22">
        <f t="shared" si="5"/>
        <v>118.17064306143922</v>
      </c>
      <c r="R17" s="22">
        <f t="shared" si="5"/>
        <v>124.82020284126168</v>
      </c>
    </row>
    <row r="18" spans="2:19" ht="24.75" customHeight="1" x14ac:dyDescent="0.35">
      <c r="B18" s="5" t="s">
        <v>12</v>
      </c>
      <c r="C18" s="8">
        <f>C14</f>
        <v>1.5</v>
      </c>
      <c r="D18" s="8">
        <f>D14+C18</f>
        <v>4.4031089285232454</v>
      </c>
      <c r="E18" s="8">
        <f t="shared" ref="E18:R18" si="6">E14+D18</f>
        <v>7.112435916462049</v>
      </c>
      <c r="F18" s="8">
        <f t="shared" si="6"/>
        <v>9.6279809638164107</v>
      </c>
      <c r="G18" s="8">
        <f t="shared" si="6"/>
        <v>11.94974407058633</v>
      </c>
      <c r="H18" s="8">
        <f t="shared" si="6"/>
        <v>14.077725236771808</v>
      </c>
      <c r="I18" s="8">
        <f t="shared" si="6"/>
        <v>16.011924462372843</v>
      </c>
      <c r="J18" s="8">
        <f t="shared" si="6"/>
        <v>17.752341747389437</v>
      </c>
      <c r="K18" s="8">
        <f t="shared" si="6"/>
        <v>19.298977091821587</v>
      </c>
      <c r="L18" s="8">
        <f t="shared" si="6"/>
        <v>20.651830495669298</v>
      </c>
      <c r="M18" s="8">
        <f t="shared" si="6"/>
        <v>21.810901958932565</v>
      </c>
      <c r="N18" s="8">
        <f t="shared" si="6"/>
        <v>22.776191481611392</v>
      </c>
      <c r="O18" s="8">
        <f t="shared" si="6"/>
        <v>23.547699063705775</v>
      </c>
      <c r="P18" s="8">
        <f t="shared" si="6"/>
        <v>24.125424705215718</v>
      </c>
      <c r="Q18" s="8">
        <f t="shared" si="6"/>
        <v>24.509368406141217</v>
      </c>
      <c r="R18" s="8">
        <f t="shared" si="6"/>
        <v>24.699530166482276</v>
      </c>
    </row>
    <row r="20" spans="2:19" ht="21.75" thickBot="1" x14ac:dyDescent="0.4"/>
    <row r="21" spans="2:19" ht="23.25" customHeight="1" thickBot="1" x14ac:dyDescent="0.4">
      <c r="B21" s="19" t="s">
        <v>13</v>
      </c>
      <c r="C21" s="20">
        <f>C9</f>
        <v>100</v>
      </c>
    </row>
    <row r="22" spans="2:19" s="3" customFormat="1" ht="24" thickBot="1" x14ac:dyDescent="0.4">
      <c r="B22" s="19" t="s">
        <v>14</v>
      </c>
      <c r="C22" s="20">
        <f>R17</f>
        <v>124.82020284126168</v>
      </c>
      <c r="Q22" s="1"/>
      <c r="R22" s="1"/>
      <c r="S22" s="1"/>
    </row>
    <row r="23" spans="2:19" ht="21" customHeight="1" x14ac:dyDescent="0.35"/>
    <row r="24" spans="2:19" ht="21" customHeight="1" x14ac:dyDescent="0.35"/>
    <row r="25" spans="2:19" ht="26.25" x14ac:dyDescent="0.4">
      <c r="B25" s="23" t="s">
        <v>16</v>
      </c>
    </row>
    <row r="28" spans="2:19" hidden="1" x14ac:dyDescent="0.35">
      <c r="B28" s="24">
        <v>148244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2:19" hidden="1" x14ac:dyDescent="0.35">
      <c r="B29" s="26" t="s">
        <v>15</v>
      </c>
      <c r="C29" s="28">
        <v>4787.84</v>
      </c>
      <c r="D29" s="28">
        <v>9575.67</v>
      </c>
      <c r="E29" s="28">
        <v>9575.67</v>
      </c>
      <c r="F29" s="28">
        <v>9575.67</v>
      </c>
      <c r="G29" s="28">
        <v>9575.67</v>
      </c>
      <c r="H29" s="28">
        <v>9575.67</v>
      </c>
      <c r="I29" s="28">
        <v>9575.67</v>
      </c>
      <c r="J29" s="28">
        <v>9575.67</v>
      </c>
      <c r="K29" s="28">
        <v>9575.67</v>
      </c>
      <c r="L29" s="28">
        <v>9575.67</v>
      </c>
      <c r="M29" s="28">
        <v>9575.67</v>
      </c>
      <c r="N29" s="28">
        <v>9575.67</v>
      </c>
      <c r="O29" s="28">
        <v>9575.67</v>
      </c>
      <c r="P29" s="28">
        <v>9575.67</v>
      </c>
      <c r="Q29" s="28">
        <v>9575.67</v>
      </c>
      <c r="R29" s="28">
        <v>9575.67</v>
      </c>
    </row>
    <row r="30" spans="2:19" hidden="1" x14ac:dyDescent="0.35"/>
    <row r="31" spans="2:19" hidden="1" x14ac:dyDescent="0.35"/>
    <row r="32" spans="2:19" hidden="1" x14ac:dyDescent="0.35"/>
    <row r="33" spans="2:2" hidden="1" x14ac:dyDescent="0.35">
      <c r="B33" s="1" t="s">
        <v>33</v>
      </c>
    </row>
  </sheetData>
  <sheetProtection sheet="1" objects="1" scenarios="1"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Calculate your share interest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ThinkPad</dc:creator>
  <cp:keywords/>
  <dc:description/>
  <cp:lastModifiedBy>Patricia Calixto Pires</cp:lastModifiedBy>
  <cp:revision/>
  <dcterms:created xsi:type="dcterms:W3CDTF">2015-06-05T18:17:20Z</dcterms:created>
  <dcterms:modified xsi:type="dcterms:W3CDTF">2026-08-05T09:34:06Z</dcterms:modified>
  <cp:category/>
  <cp:contentStatus/>
</cp:coreProperties>
</file>